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Med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<sst xmlns="http://schemas.openxmlformats.org/spreadsheetml/2006/main" count="57" uniqueCount="32">
  <si>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</si>
  <si>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</si>
  <si>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</si>
  <si>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</si>
  <si>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</si>
  <si>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</si>
  <si>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</si>
  <si>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</si>
  <si>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</si>
  <si>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</si>
  <si>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</si>
  <si>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</si>
  <si>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</si>
  <si>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</si>
  <si>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</si>
  <si>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</si>
  <si>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</si>
  <si>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</si>
  <si>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</si>
  <si>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</si>
  <si>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</si>
  <si>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</si>
  <si>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</si>
  <si>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</si>
  <si>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</si>
  <si>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</si>
  <si>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</si>
  <si>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</si>
  <si>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Medicine Tuition and Fee Billing Rates: Fall 2019</t>
  </si>
  <si>
    <t>Tuition and Fees for Resident Medicine</t>
  </si>
  <si>
    <t>Tuition and Fees for Non-Resident Medicine</t>
  </si>
  <si>
    <t>All information in this document is available at www.buffalo.edu/studentaccounts/tuition-and-fees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</si>
</sst>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5" sqref="B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1820</v>
      </c>
      <c r="C8" s="17">
        <f t="shared" ref="C8" si="0">SUM(B8*2)</f>
        <v>3640</v>
      </c>
      <c r="D8" s="17">
        <f t="shared" ref="D8" si="1">SUM(B8*3)</f>
        <v>5460</v>
      </c>
      <c r="E8" s="17">
        <f t="shared" ref="E8" si="2">SUM(B8*4)</f>
        <v>7280</v>
      </c>
      <c r="F8" s="17">
        <f t="shared" ref="F8" si="3">SUM(B8*5)</f>
        <v>9100</v>
      </c>
      <c r="G8" s="17">
        <f t="shared" ref="G8" si="4">SUM(B8*6)</f>
        <v>10920</v>
      </c>
      <c r="H8" s="17">
        <f t="shared" ref="H8" si="5">SUM(B8*7)</f>
        <v>12740</v>
      </c>
      <c r="I8" s="17">
        <f t="shared" ref="I8" si="6">SUM(B8*8)</f>
        <v>14560</v>
      </c>
      <c r="J8" s="17">
        <f t="shared" ref="J8" si="7">SUM(B8*9)</f>
        <v>16380</v>
      </c>
      <c r="K8" s="17">
        <f t="shared" ref="K8" si="8">SUM(B8*10)</f>
        <v>18200</v>
      </c>
      <c r="L8" s="17">
        <f t="shared" ref="L8" si="9">SUM(B8*11)</f>
        <v>20020</v>
      </c>
      <c r="M8" s="18">
        <v>21835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200</v>
      </c>
      <c r="C10" s="20">
        <v>200</v>
      </c>
      <c r="D10" s="20">
        <v>200</v>
      </c>
      <c r="E10" s="20">
        <v>200</v>
      </c>
      <c r="F10" s="20">
        <v>200</v>
      </c>
      <c r="G10" s="20">
        <v>200</v>
      </c>
      <c r="H10" s="20">
        <v>200</v>
      </c>
      <c r="I10" s="20">
        <v>200</v>
      </c>
      <c r="J10" s="20">
        <v>200</v>
      </c>
      <c r="K10" s="20">
        <v>200</v>
      </c>
      <c r="L10" s="20">
        <v>200</v>
      </c>
      <c r="M10" s="20">
        <v>200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2135.0100000000002</v>
      </c>
      <c r="C19" s="22">
        <f t="shared" si="18"/>
        <v>4065.0200000000004</v>
      </c>
      <c r="D19" s="22">
        <f t="shared" si="18"/>
        <v>5995.0300000000007</v>
      </c>
      <c r="E19" s="22">
        <f t="shared" si="18"/>
        <v>7925.0400000000009</v>
      </c>
      <c r="F19" s="22">
        <f t="shared" si="18"/>
        <v>9855.0499999999975</v>
      </c>
      <c r="G19" s="22">
        <f t="shared" si="18"/>
        <v>11785.060000000001</v>
      </c>
      <c r="H19" s="22">
        <f t="shared" si="18"/>
        <v>13715.069999999998</v>
      </c>
      <c r="I19" s="22">
        <f t="shared" si="18"/>
        <v>15645.080000000002</v>
      </c>
      <c r="J19" s="22">
        <f t="shared" si="18"/>
        <v>17905</v>
      </c>
      <c r="K19" s="22">
        <f t="shared" si="18"/>
        <v>19725</v>
      </c>
      <c r="L19" s="22">
        <f t="shared" si="18"/>
        <v>21545</v>
      </c>
      <c r="M19" s="23">
        <f t="shared" si="18"/>
        <v>23360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2715</v>
      </c>
      <c r="C23" s="17">
        <f t="shared" ref="C23" si="19">SUM(B23*2)</f>
        <v>5430</v>
      </c>
      <c r="D23" s="17">
        <f t="shared" ref="D23" si="20">SUM(B23*3)</f>
        <v>8145</v>
      </c>
      <c r="E23" s="17">
        <f t="shared" ref="E23" si="21">SUM(B23*4)</f>
        <v>10860</v>
      </c>
      <c r="F23" s="17">
        <f t="shared" ref="F23" si="22">SUM(B23*5)</f>
        <v>13575</v>
      </c>
      <c r="G23" s="17">
        <f t="shared" ref="G23" si="23">SUM(B23*6)</f>
        <v>16290</v>
      </c>
      <c r="H23" s="17">
        <f t="shared" ref="H23" si="24">SUM(B23*7)</f>
        <v>19005</v>
      </c>
      <c r="I23" s="17">
        <f t="shared" ref="I23" si="25">SUM(B23*8)</f>
        <v>21720</v>
      </c>
      <c r="J23" s="17">
        <f t="shared" ref="J23" si="26">SUM(B23*9)</f>
        <v>24435</v>
      </c>
      <c r="K23" s="17">
        <f t="shared" ref="K23" si="27">SUM(B23*10)</f>
        <v>27150</v>
      </c>
      <c r="L23" s="17">
        <f t="shared" ref="L23" si="28">SUM(B23*11)</f>
        <v>29865</v>
      </c>
      <c r="M23" s="18">
        <v>32580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200</v>
      </c>
      <c r="C25" s="20">
        <v>200</v>
      </c>
      <c r="D25" s="20">
        <v>200</v>
      </c>
      <c r="E25" s="20">
        <v>200</v>
      </c>
      <c r="F25" s="20">
        <v>200</v>
      </c>
      <c r="G25" s="20">
        <v>200</v>
      </c>
      <c r="H25" s="20">
        <v>200</v>
      </c>
      <c r="I25" s="20">
        <v>200</v>
      </c>
      <c r="J25" s="20">
        <v>200</v>
      </c>
      <c r="K25" s="20">
        <v>200</v>
      </c>
      <c r="L25" s="20">
        <v>200</v>
      </c>
      <c r="M25" s="20">
        <v>200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3030.01</v>
      </c>
      <c r="C34" s="22">
        <f t="shared" si="37"/>
        <v>5855.02</v>
      </c>
      <c r="D34" s="22">
        <f t="shared" si="37"/>
        <v>8680.029999999997</v>
      </c>
      <c r="E34" s="22">
        <f t="shared" si="37"/>
        <v>11505.04</v>
      </c>
      <c r="F34" s="22">
        <f t="shared" si="37"/>
        <v>14330.049999999997</v>
      </c>
      <c r="G34" s="22">
        <f t="shared" si="37"/>
        <v>17155.059999999994</v>
      </c>
      <c r="H34" s="22">
        <f t="shared" si="37"/>
        <v>19980.070000000003</v>
      </c>
      <c r="I34" s="22">
        <f t="shared" si="37"/>
        <v>22805.08</v>
      </c>
      <c r="J34" s="22">
        <f t="shared" si="37"/>
        <v>25960</v>
      </c>
      <c r="K34" s="22">
        <f t="shared" si="37"/>
        <v>28675</v>
      </c>
      <c r="L34" s="22">
        <f t="shared" si="37"/>
        <v>31390</v>
      </c>
      <c r="M34" s="23">
        <f t="shared" si="37"/>
        <v>34105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Med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Med Tuition and Fee Billing Rates</dc:title>
  <dc:subject>Listing of graduate tuition and fees for the spring 2017 semester</dc:subject>
  <dc:creator>UB Student Accounts</dc:creator>
  <cp:keywords>tuition,fees, Med tuition, Med fees</cp:keywords>
  <cp:lastModifiedBy>Stevens, Laura</cp:lastModifiedBy>
  <cp:lastPrinted>2019-06-28T18:25:57Z</cp:lastPrinted>
  <dcterms:created xsi:type="dcterms:W3CDTF">2016-06-06T21:02:30Z</dcterms:created>
  <dcterms:modified xsi:type="dcterms:W3CDTF">2019-07-01T15:46:19Z</dcterms:modified>
  <cp:category>tuition</cp:category>
</cp:coreProperties>
</file>